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0" windowWidth="15195" windowHeight="8700" tabRatio="698" activeTab="0"/>
  </bookViews>
  <sheets>
    <sheet name="Valores Final para 2015" sheetId="1" r:id="rId1"/>
  </sheets>
  <definedNames>
    <definedName name="_xlnm._FilterDatabase" localSheetId="0" hidden="1">'Valores Final para 2015'!$A$3:$I$82</definedName>
    <definedName name="_xlnm.Print_Titles" localSheetId="0">'Valores Final para 2015'!$3:$3</definedName>
  </definedNames>
  <calcPr fullCalcOnLoad="1"/>
</workbook>
</file>

<file path=xl/sharedStrings.xml><?xml version="1.0" encoding="utf-8"?>
<sst xmlns="http://schemas.openxmlformats.org/spreadsheetml/2006/main" count="109" uniqueCount="94">
  <si>
    <t>MUNICÍPIO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</si>
  <si>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</si>
  <si>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</si>
  <si>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</si>
  <si>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</si>
  <si>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</si>
  <si>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</si>
  <si>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</si>
  <si>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</si>
  <si>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</si>
  <si>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</si>
  <si>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</si>
  <si>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</si>
  <si>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</si>
  <si>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</si>
  <si>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</si>
  <si>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</si>
  <si>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</si>
  <si>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</si>
  <si>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 xml:space="preserve">COLATINA                                  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</si>
  <si>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</si>
  <si>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</si>
  <si>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</si>
  <si>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</si>
  <si>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</si>
  <si>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</si>
  <si>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</si>
  <si>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GUACUÍ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</si>
  <si>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</si>
  <si>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</si>
  <si>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</si>
  <si>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</si>
  <si>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</si>
  <si>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</si>
  <si>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</si>
  <si>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</si>
  <si>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</si>
  <si>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</si>
  <si>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</si>
  <si>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JERONIMO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</si>
  <si>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</si>
  <si>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</si>
  <si>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</si>
  <si>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</si>
  <si>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</si>
  <si>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</si>
  <si>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</si>
  <si>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</si>
  <si>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</si>
  <si>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</si>
  <si>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</si>
  <si>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</si>
  <si>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</si>
  <si>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</si>
  <si>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</si>
  <si>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</si>
  <si>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</si>
  <si>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</si>
  <si>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</si>
  <si>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</si>
  <si>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</si>
  <si>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</si>
  <si>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</si>
  <si>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</si>
  <si>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</si>
  <si>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</si>
  <si>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</si>
  <si>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</si>
  <si>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</si>
  <si>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</si>
  <si>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</si>
  <si>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</si>
  <si>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</si>
  <si>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</si>
  <si>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</si>
  <si>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</si>
  <si>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</si>
  <si>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</si>
  <si>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</si>
  <si>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GOVERNADOR LINDENBERG</t>
  </si>
  <si>
    <t>ADESÃO AO INCREMENTO</t>
  </si>
  <si>
    <t>VALOR PER CAPITA</t>
  </si>
  <si>
    <t>não aderiu</t>
  </si>
  <si>
    <t>PROPOSTA DE INCREMENTO DO FINANCIAMENTO ESTADUAL PARA O INCENTIVO DO COMPONENTE BÁSICO DA ASSISTÊNCIA FARMACÊUTICA</t>
  </si>
  <si>
    <t>PLANILHA I</t>
  </si>
  <si>
    <t>(A)   POPULAÇÃO (Portaria MS 1555/2013)</t>
  </si>
  <si>
    <t>(B) POPULAÇÃO (portaria MS 2001/2017)</t>
  </si>
  <si>
    <t>DIFERENÇA POPULAÇÃO      (B-A)</t>
  </si>
  <si>
    <t>Agua doce do Norte</t>
  </si>
  <si>
    <t>Divino São Lourenço</t>
  </si>
  <si>
    <t>Mucurici</t>
  </si>
  <si>
    <t>IBGE - Estimativa</t>
  </si>
  <si>
    <t>VALOR (R$) DE REPASSE ESTADUAL MENSAL(AGOSTO A DEZEMBRO/2017)</t>
  </si>
  <si>
    <t>VALOR (R$) DE REPASSE ESTADUAL                ANUAL (AGOSTO A DEZEMBRO/2017)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</si>
</sst>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0"/>
    <numFmt numFmtId="173" formatCode="[$-416]dddd\,\ d&quot; de &quot;mmmm&quot; de &quot;yyyy"/>
    <numFmt numFmtId="174" formatCode="dd/mm/yy;@"/>
    <numFmt numFmtId="175" formatCode="&quot;R$ &quot;#,##0.00;[Red]&quot;R$ &quot;#,##0.00"/>
    <numFmt numFmtId="176" formatCode="&quot;R$&quot;\ #,##0.00"/>
    <numFmt numFmtId="177" formatCode="#,##0.000"/>
    <numFmt numFmtId="178" formatCode="00000"/>
    <numFmt numFmtId="179" formatCode="#,##0_ ;\-#,##0\ "/>
  </numFmts>
  <fonts count="47">
    <font>
      <sz val="10"/>
      <name val="Arial"/>
      <family val="0"/>
    </font>
    <font>
      <sz val="6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17" fontId="2" fillId="33" borderId="12" xfId="0" applyNumberFormat="1" applyFont="1" applyFill="1" applyBorder="1" applyAlignment="1">
      <alignment horizontal="center" vertical="center" wrapText="1"/>
    </xf>
    <xf numFmtId="43" fontId="2" fillId="33" borderId="13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" fontId="2" fillId="33" borderId="16" xfId="0" applyNumberFormat="1" applyFont="1" applyFill="1" applyBorder="1" applyAlignment="1">
      <alignment horizontal="center" vertical="center" wrapText="1"/>
    </xf>
    <xf numFmtId="43" fontId="2" fillId="33" borderId="16" xfId="0" applyNumberFormat="1" applyFont="1" applyFill="1" applyBorder="1" applyAlignment="1">
      <alignment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46" fillId="33" borderId="17" xfId="0" applyNumberFormat="1" applyFont="1" applyFill="1" applyBorder="1" applyAlignment="1">
      <alignment horizontal="center" vertical="center" wrapText="1"/>
    </xf>
    <xf numFmtId="3" fontId="46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17" fontId="2" fillId="33" borderId="18" xfId="0" applyNumberFormat="1" applyFont="1" applyFill="1" applyBorder="1" applyAlignment="1">
      <alignment horizontal="center" vertical="center" wrapText="1"/>
    </xf>
    <xf numFmtId="43" fontId="2" fillId="33" borderId="19" xfId="0" applyNumberFormat="1" applyFont="1" applyFill="1" applyBorder="1" applyAlignment="1">
      <alignment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" fontId="2" fillId="33" borderId="13" xfId="0" applyNumberFormat="1" applyFont="1" applyFill="1" applyBorder="1" applyAlignment="1">
      <alignment horizontal="center" vertical="center" wrapText="1"/>
    </xf>
    <xf numFmtId="43" fontId="2" fillId="33" borderId="21" xfId="0" applyNumberFormat="1" applyFont="1" applyFill="1" applyBorder="1" applyAlignment="1">
      <alignment vertical="center" wrapText="1"/>
    </xf>
    <xf numFmtId="3" fontId="46" fillId="33" borderId="22" xfId="0" applyNumberFormat="1" applyFont="1" applyFill="1" applyBorder="1" applyAlignment="1">
      <alignment horizontal="center" vertical="center" wrapText="1"/>
    </xf>
    <xf numFmtId="43" fontId="2" fillId="33" borderId="23" xfId="0" applyNumberFormat="1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3" fontId="46" fillId="33" borderId="25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/>
    </xf>
    <xf numFmtId="44" fontId="7" fillId="34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7" fillId="34" borderId="30" xfId="0" applyFont="1" applyFill="1" applyBorder="1" applyAlignment="1">
      <alignment wrapText="1"/>
    </xf>
    <xf numFmtId="178" fontId="5" fillId="34" borderId="17" xfId="0" applyNumberFormat="1" applyFont="1" applyFill="1" applyBorder="1" applyAlignment="1">
      <alignment vertical="center" wrapText="1"/>
    </xf>
    <xf numFmtId="0" fontId="5" fillId="34" borderId="30" xfId="0" applyFont="1" applyFill="1" applyBorder="1" applyAlignment="1">
      <alignment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vertical="center" wrapText="1"/>
    </xf>
    <xf numFmtId="44" fontId="8" fillId="34" borderId="26" xfId="0" applyNumberFormat="1" applyFont="1" applyFill="1" applyBorder="1" applyAlignment="1">
      <alignment vertical="center" wrapText="1"/>
    </xf>
    <xf numFmtId="44" fontId="8" fillId="34" borderId="26" xfId="0" applyNumberFormat="1" applyFont="1" applyFill="1" applyBorder="1" applyAlignment="1">
      <alignment horizontal="center" vertical="center" wrapText="1"/>
    </xf>
    <xf numFmtId="3" fontId="46" fillId="33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46" fillId="33" borderId="32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/>
    </xf>
    <xf numFmtId="3" fontId="9" fillId="35" borderId="20" xfId="50" applyNumberFormat="1" applyFont="1" applyFill="1" applyBorder="1" applyAlignment="1">
      <alignment horizontal="center" vertical="center"/>
      <protection/>
    </xf>
    <xf numFmtId="3" fontId="9" fillId="35" borderId="33" xfId="50" applyNumberFormat="1" applyFont="1" applyFill="1" applyBorder="1" applyAlignment="1">
      <alignment horizontal="center" vertical="center"/>
      <protection/>
    </xf>
    <xf numFmtId="179" fontId="2" fillId="33" borderId="33" xfId="0" applyNumberFormat="1" applyFont="1" applyFill="1" applyBorder="1" applyAlignment="1">
      <alignment horizontal="center" vertical="center" wrapText="1"/>
    </xf>
    <xf numFmtId="39" fontId="2" fillId="33" borderId="33" xfId="0" applyNumberFormat="1" applyFont="1" applyFill="1" applyBorder="1" applyAlignment="1">
      <alignment horizontal="center" vertical="center" wrapText="1"/>
    </xf>
    <xf numFmtId="3" fontId="8" fillId="34" borderId="34" xfId="0" applyNumberFormat="1" applyFont="1" applyFill="1" applyBorder="1" applyAlignment="1">
      <alignment horizontal="center" vertical="center" wrapText="1"/>
    </xf>
    <xf numFmtId="3" fontId="8" fillId="34" borderId="26" xfId="0" applyNumberFormat="1" applyFont="1" applyFill="1" applyBorder="1" applyAlignment="1">
      <alignment horizontal="center" vertical="center" wrapText="1"/>
    </xf>
    <xf numFmtId="17" fontId="2" fillId="33" borderId="20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43" fontId="2" fillId="33" borderId="36" xfId="0" applyNumberFormat="1" applyFont="1" applyFill="1" applyBorder="1" applyAlignment="1">
      <alignment vertical="center" wrapText="1"/>
    </xf>
    <xf numFmtId="3" fontId="9" fillId="35" borderId="37" xfId="50" applyNumberFormat="1" applyFont="1" applyFill="1" applyBorder="1" applyAlignment="1">
      <alignment horizontal="center" vertical="center"/>
      <protection/>
    </xf>
    <xf numFmtId="39" fontId="2" fillId="33" borderId="38" xfId="0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>
      <alignment/>
    </xf>
    <xf numFmtId="43" fontId="5" fillId="34" borderId="39" xfId="0" applyNumberFormat="1" applyFont="1" applyFill="1" applyBorder="1" applyAlignment="1">
      <alignment horizontal="center"/>
    </xf>
    <xf numFmtId="43" fontId="5" fillId="34" borderId="26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79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TIMATIVAS MUNICIPAIS 201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tabSelected="1" zoomScalePageLayoutView="0" workbookViewId="0" topLeftCell="A1">
      <selection activeCell="G89" sqref="G89"/>
    </sheetView>
  </sheetViews>
  <sheetFormatPr defaultColWidth="9.140625" defaultRowHeight="12.75"/>
  <cols>
    <col min="1" max="1" width="3.28125" style="0" bestFit="1" customWidth="1"/>
    <col min="2" max="2" width="28.140625" style="0" customWidth="1"/>
    <col min="3" max="3" width="13.8515625" style="2" bestFit="1" customWidth="1"/>
    <col min="4" max="4" width="10.28125" style="6" customWidth="1"/>
    <col min="5" max="5" width="12.7109375" style="3" customWidth="1"/>
    <col min="6" max="6" width="13.140625" style="5" customWidth="1"/>
    <col min="7" max="7" width="15.140625" style="6" bestFit="1" customWidth="1"/>
    <col min="8" max="9" width="18.28125" style="4" customWidth="1"/>
  </cols>
  <sheetData>
    <row r="1" spans="2:9" ht="12.75">
      <c r="B1" s="73" t="s">
        <v>84</v>
      </c>
      <c r="C1" s="73"/>
      <c r="D1" s="73"/>
      <c r="E1" s="73"/>
      <c r="F1" s="73"/>
      <c r="G1" s="73"/>
      <c r="H1" s="73"/>
      <c r="I1" s="44"/>
    </row>
    <row r="2" spans="1:9" ht="26.25" customHeight="1" thickBot="1">
      <c r="A2" s="72" t="s">
        <v>83</v>
      </c>
      <c r="B2" s="72"/>
      <c r="C2" s="72"/>
      <c r="D2" s="72"/>
      <c r="E2" s="72"/>
      <c r="F2" s="72"/>
      <c r="G2" s="72"/>
      <c r="H2" s="72"/>
      <c r="I2" s="43"/>
    </row>
    <row r="3" spans="1:9" ht="72" customHeight="1" thickBot="1">
      <c r="A3" s="36"/>
      <c r="B3" s="38" t="s">
        <v>0</v>
      </c>
      <c r="C3" s="39" t="s">
        <v>80</v>
      </c>
      <c r="D3" s="40" t="s">
        <v>81</v>
      </c>
      <c r="E3" s="51" t="s">
        <v>85</v>
      </c>
      <c r="F3" s="52" t="s">
        <v>86</v>
      </c>
      <c r="G3" s="41" t="s">
        <v>87</v>
      </c>
      <c r="H3" s="41" t="s">
        <v>93</v>
      </c>
      <c r="I3" s="41" t="s">
        <v>92</v>
      </c>
    </row>
    <row r="4" spans="1:9" ht="15">
      <c r="A4" s="8">
        <v>1</v>
      </c>
      <c r="B4" s="31" t="s">
        <v>1</v>
      </c>
      <c r="C4" s="9">
        <v>39904</v>
      </c>
      <c r="D4" s="10">
        <v>3</v>
      </c>
      <c r="E4" s="11">
        <v>31384</v>
      </c>
      <c r="F4" s="48">
        <v>32407</v>
      </c>
      <c r="G4" s="49">
        <f>F4-E4</f>
        <v>1023</v>
      </c>
      <c r="H4" s="50">
        <f>G4*D4/12*5</f>
        <v>1278.75</v>
      </c>
      <c r="I4" s="50">
        <f>H4/5</f>
        <v>255.75</v>
      </c>
    </row>
    <row r="5" spans="1:9" ht="15">
      <c r="A5" s="12">
        <v>2</v>
      </c>
      <c r="B5" s="32" t="s">
        <v>2</v>
      </c>
      <c r="C5" s="13">
        <v>39569</v>
      </c>
      <c r="D5" s="14">
        <v>3.5</v>
      </c>
      <c r="E5" s="15">
        <v>12091</v>
      </c>
      <c r="F5" s="47">
        <v>12091</v>
      </c>
      <c r="G5" s="49">
        <f aca="true" t="shared" si="0" ref="G5:G68">F5-E5</f>
        <v>0</v>
      </c>
      <c r="H5" s="50">
        <f aca="true" t="shared" si="1" ref="H5:H68">G5*D5/12*5</f>
        <v>0</v>
      </c>
      <c r="I5" s="50">
        <f aca="true" t="shared" si="2" ref="I5:I68">H5/5</f>
        <v>0</v>
      </c>
    </row>
    <row r="6" spans="1:9" ht="15">
      <c r="A6" s="12">
        <v>3</v>
      </c>
      <c r="B6" s="32" t="s">
        <v>3</v>
      </c>
      <c r="C6" s="13">
        <v>39569</v>
      </c>
      <c r="D6" s="14">
        <v>3</v>
      </c>
      <c r="E6" s="16">
        <v>9513</v>
      </c>
      <c r="F6" s="47">
        <v>10075</v>
      </c>
      <c r="G6" s="49">
        <f t="shared" si="0"/>
        <v>562</v>
      </c>
      <c r="H6" s="50">
        <f t="shared" si="1"/>
        <v>702.5</v>
      </c>
      <c r="I6" s="50">
        <f t="shared" si="2"/>
        <v>140.5</v>
      </c>
    </row>
    <row r="7" spans="1:9" ht="15">
      <c r="A7" s="12">
        <v>4</v>
      </c>
      <c r="B7" s="32" t="s">
        <v>4</v>
      </c>
      <c r="C7" s="13">
        <v>39569</v>
      </c>
      <c r="D7" s="14">
        <v>3.5</v>
      </c>
      <c r="E7" s="15">
        <v>31143</v>
      </c>
      <c r="F7" s="47">
        <v>32175</v>
      </c>
      <c r="G7" s="49">
        <f t="shared" si="0"/>
        <v>1032</v>
      </c>
      <c r="H7" s="50">
        <f t="shared" si="1"/>
        <v>1505</v>
      </c>
      <c r="I7" s="50">
        <f t="shared" si="2"/>
        <v>301</v>
      </c>
    </row>
    <row r="8" spans="1:9" ht="15">
      <c r="A8" s="12">
        <v>5</v>
      </c>
      <c r="B8" s="32" t="s">
        <v>5</v>
      </c>
      <c r="C8" s="13">
        <v>39600</v>
      </c>
      <c r="D8" s="14">
        <v>3</v>
      </c>
      <c r="E8" s="15">
        <v>14585</v>
      </c>
      <c r="F8" s="47">
        <v>15029</v>
      </c>
      <c r="G8" s="49">
        <f t="shared" si="0"/>
        <v>444</v>
      </c>
      <c r="H8" s="50">
        <f t="shared" si="1"/>
        <v>555</v>
      </c>
      <c r="I8" s="50">
        <f t="shared" si="2"/>
        <v>111</v>
      </c>
    </row>
    <row r="9" spans="1:9" ht="15">
      <c r="A9" s="12">
        <v>6</v>
      </c>
      <c r="B9" s="32" t="s">
        <v>6</v>
      </c>
      <c r="C9" s="13" t="s">
        <v>82</v>
      </c>
      <c r="D9" s="14">
        <v>2.36</v>
      </c>
      <c r="E9" s="16">
        <v>7345</v>
      </c>
      <c r="F9" s="47">
        <v>7979</v>
      </c>
      <c r="G9" s="49">
        <f t="shared" si="0"/>
        <v>634</v>
      </c>
      <c r="H9" s="50">
        <f t="shared" si="1"/>
        <v>623.4333333333334</v>
      </c>
      <c r="I9" s="50">
        <f t="shared" si="2"/>
        <v>124.68666666666668</v>
      </c>
    </row>
    <row r="10" spans="1:9" ht="15">
      <c r="A10" s="12">
        <v>7</v>
      </c>
      <c r="B10" s="32" t="s">
        <v>7</v>
      </c>
      <c r="C10" s="13">
        <v>39600</v>
      </c>
      <c r="D10" s="14">
        <v>3</v>
      </c>
      <c r="E10" s="17">
        <v>24265</v>
      </c>
      <c r="F10" s="47">
        <v>28091</v>
      </c>
      <c r="G10" s="49">
        <f t="shared" si="0"/>
        <v>3826</v>
      </c>
      <c r="H10" s="50">
        <f t="shared" si="1"/>
        <v>4782.5</v>
      </c>
      <c r="I10" s="50">
        <f t="shared" si="2"/>
        <v>956.5</v>
      </c>
    </row>
    <row r="11" spans="1:9" ht="15">
      <c r="A11" s="12">
        <v>8</v>
      </c>
      <c r="B11" s="32" t="s">
        <v>8</v>
      </c>
      <c r="C11" s="13" t="s">
        <v>82</v>
      </c>
      <c r="D11" s="14">
        <v>2.36</v>
      </c>
      <c r="E11" s="18">
        <v>7883</v>
      </c>
      <c r="F11" s="47">
        <v>7928</v>
      </c>
      <c r="G11" s="49">
        <f t="shared" si="0"/>
        <v>45</v>
      </c>
      <c r="H11" s="50">
        <f t="shared" si="1"/>
        <v>44.25</v>
      </c>
      <c r="I11" s="50">
        <f t="shared" si="2"/>
        <v>8.85</v>
      </c>
    </row>
    <row r="12" spans="1:9" ht="15">
      <c r="A12" s="12">
        <v>9</v>
      </c>
      <c r="B12" s="32" t="s">
        <v>9</v>
      </c>
      <c r="C12" s="13">
        <v>39630</v>
      </c>
      <c r="D12" s="14">
        <v>2.5</v>
      </c>
      <c r="E12" s="16">
        <v>83152</v>
      </c>
      <c r="F12" s="47">
        <v>96746</v>
      </c>
      <c r="G12" s="49">
        <f t="shared" si="0"/>
        <v>13594</v>
      </c>
      <c r="H12" s="50">
        <f t="shared" si="1"/>
        <v>14160.416666666668</v>
      </c>
      <c r="I12" s="50">
        <f t="shared" si="2"/>
        <v>2832.0833333333335</v>
      </c>
    </row>
    <row r="13" spans="1:9" ht="15">
      <c r="A13" s="12">
        <v>10</v>
      </c>
      <c r="B13" s="32" t="s">
        <v>10</v>
      </c>
      <c r="C13" s="13">
        <v>39965</v>
      </c>
      <c r="D13" s="14">
        <v>3.5</v>
      </c>
      <c r="E13" s="17">
        <v>9967</v>
      </c>
      <c r="F13" s="47">
        <v>11335</v>
      </c>
      <c r="G13" s="49">
        <f t="shared" si="0"/>
        <v>1368</v>
      </c>
      <c r="H13" s="50">
        <f t="shared" si="1"/>
        <v>1995</v>
      </c>
      <c r="I13" s="50">
        <f t="shared" si="2"/>
        <v>399</v>
      </c>
    </row>
    <row r="14" spans="1:9" ht="15">
      <c r="A14" s="12">
        <v>11</v>
      </c>
      <c r="B14" s="32" t="s">
        <v>11</v>
      </c>
      <c r="C14" s="13">
        <v>39722</v>
      </c>
      <c r="D14" s="14">
        <v>3.5</v>
      </c>
      <c r="E14" s="16">
        <v>29891</v>
      </c>
      <c r="F14" s="47">
        <v>31633</v>
      </c>
      <c r="G14" s="49">
        <f t="shared" si="0"/>
        <v>1742</v>
      </c>
      <c r="H14" s="50">
        <f t="shared" si="1"/>
        <v>2540.4166666666665</v>
      </c>
      <c r="I14" s="50">
        <f t="shared" si="2"/>
        <v>508.0833333333333</v>
      </c>
    </row>
    <row r="15" spans="1:9" ht="15">
      <c r="A15" s="12">
        <v>12</v>
      </c>
      <c r="B15" s="32" t="s">
        <v>12</v>
      </c>
      <c r="C15" s="13">
        <v>39600</v>
      </c>
      <c r="D15" s="14">
        <v>3.5</v>
      </c>
      <c r="E15" s="16">
        <v>41645</v>
      </c>
      <c r="F15" s="47">
        <v>44946</v>
      </c>
      <c r="G15" s="49">
        <f t="shared" si="0"/>
        <v>3301</v>
      </c>
      <c r="H15" s="50">
        <f t="shared" si="1"/>
        <v>4813.958333333333</v>
      </c>
      <c r="I15" s="50">
        <f t="shared" si="2"/>
        <v>962.7916666666666</v>
      </c>
    </row>
    <row r="16" spans="1:9" ht="15">
      <c r="A16" s="12">
        <v>13</v>
      </c>
      <c r="B16" s="32" t="s">
        <v>13</v>
      </c>
      <c r="C16" s="13">
        <v>39845</v>
      </c>
      <c r="D16" s="14">
        <v>3.5</v>
      </c>
      <c r="E16" s="16">
        <v>14239</v>
      </c>
      <c r="F16" s="47">
        <v>15390</v>
      </c>
      <c r="G16" s="49">
        <f t="shared" si="0"/>
        <v>1151</v>
      </c>
      <c r="H16" s="50">
        <f t="shared" si="1"/>
        <v>1678.5416666666665</v>
      </c>
      <c r="I16" s="50">
        <f t="shared" si="2"/>
        <v>335.7083333333333</v>
      </c>
    </row>
    <row r="17" spans="1:9" ht="15">
      <c r="A17" s="12">
        <v>14</v>
      </c>
      <c r="B17" s="32" t="s">
        <v>14</v>
      </c>
      <c r="C17" s="13">
        <v>39873</v>
      </c>
      <c r="D17" s="14">
        <v>3.5</v>
      </c>
      <c r="E17" s="17">
        <v>9672</v>
      </c>
      <c r="F17" s="47">
        <v>10215</v>
      </c>
      <c r="G17" s="49">
        <f t="shared" si="0"/>
        <v>543</v>
      </c>
      <c r="H17" s="50">
        <f t="shared" si="1"/>
        <v>791.875</v>
      </c>
      <c r="I17" s="50">
        <f t="shared" si="2"/>
        <v>158.375</v>
      </c>
    </row>
    <row r="18" spans="1:9" ht="15">
      <c r="A18" s="12">
        <v>15</v>
      </c>
      <c r="B18" s="32" t="s">
        <v>15</v>
      </c>
      <c r="C18" s="13">
        <v>39600</v>
      </c>
      <c r="D18" s="14">
        <v>3.5</v>
      </c>
      <c r="E18" s="16">
        <v>11933</v>
      </c>
      <c r="F18" s="47">
        <v>12797</v>
      </c>
      <c r="G18" s="49">
        <f t="shared" si="0"/>
        <v>864</v>
      </c>
      <c r="H18" s="50">
        <f t="shared" si="1"/>
        <v>1260</v>
      </c>
      <c r="I18" s="50">
        <f t="shared" si="2"/>
        <v>252</v>
      </c>
    </row>
    <row r="19" spans="1:9" ht="15">
      <c r="A19" s="12">
        <v>16</v>
      </c>
      <c r="B19" s="32" t="s">
        <v>16</v>
      </c>
      <c r="C19" s="13" t="s">
        <v>82</v>
      </c>
      <c r="D19" s="14">
        <v>2.36</v>
      </c>
      <c r="E19" s="17">
        <v>201259</v>
      </c>
      <c r="F19" s="47">
        <v>210325</v>
      </c>
      <c r="G19" s="49">
        <f t="shared" si="0"/>
        <v>9066</v>
      </c>
      <c r="H19" s="50">
        <f t="shared" si="1"/>
        <v>8914.9</v>
      </c>
      <c r="I19" s="50">
        <f t="shared" si="2"/>
        <v>1782.98</v>
      </c>
    </row>
    <row r="20" spans="1:9" ht="15">
      <c r="A20" s="12">
        <v>17</v>
      </c>
      <c r="B20" s="32" t="s">
        <v>17</v>
      </c>
      <c r="C20" s="13" t="s">
        <v>82</v>
      </c>
      <c r="D20" s="14">
        <v>2.36</v>
      </c>
      <c r="E20" s="16">
        <v>365859</v>
      </c>
      <c r="F20" s="47">
        <v>384621</v>
      </c>
      <c r="G20" s="49">
        <f t="shared" si="0"/>
        <v>18762</v>
      </c>
      <c r="H20" s="50">
        <f t="shared" si="1"/>
        <v>18449.3</v>
      </c>
      <c r="I20" s="50">
        <f t="shared" si="2"/>
        <v>3689.8599999999997</v>
      </c>
    </row>
    <row r="21" spans="1:9" ht="15">
      <c r="A21" s="12">
        <v>18</v>
      </c>
      <c r="B21" s="32" t="s">
        <v>18</v>
      </c>
      <c r="C21" s="13">
        <v>39539</v>
      </c>
      <c r="D21" s="14">
        <v>3.5</v>
      </c>
      <c r="E21" s="17">
        <v>34900</v>
      </c>
      <c r="F21" s="47">
        <v>38070</v>
      </c>
      <c r="G21" s="49">
        <f t="shared" si="0"/>
        <v>3170</v>
      </c>
      <c r="H21" s="50">
        <f t="shared" si="1"/>
        <v>4622.916666666667</v>
      </c>
      <c r="I21" s="50">
        <f t="shared" si="2"/>
        <v>924.5833333333334</v>
      </c>
    </row>
    <row r="22" spans="1:9" ht="15">
      <c r="A22" s="12">
        <v>19</v>
      </c>
      <c r="B22" s="32" t="s">
        <v>19</v>
      </c>
      <c r="C22" s="13" t="s">
        <v>82</v>
      </c>
      <c r="D22" s="14">
        <v>2.36</v>
      </c>
      <c r="E22" s="16">
        <v>112432</v>
      </c>
      <c r="F22" s="47">
        <v>123598</v>
      </c>
      <c r="G22" s="49">
        <f t="shared" si="0"/>
        <v>11166</v>
      </c>
      <c r="H22" s="50">
        <f t="shared" si="1"/>
        <v>10979.9</v>
      </c>
      <c r="I22" s="50">
        <f t="shared" si="2"/>
        <v>2195.98</v>
      </c>
    </row>
    <row r="23" spans="1:9" ht="15">
      <c r="A23" s="12">
        <v>20</v>
      </c>
      <c r="B23" s="32" t="s">
        <v>20</v>
      </c>
      <c r="C23" s="13" t="s">
        <v>82</v>
      </c>
      <c r="D23" s="14">
        <v>2.36</v>
      </c>
      <c r="E23" s="16">
        <v>28600</v>
      </c>
      <c r="F23" s="47">
        <v>31353</v>
      </c>
      <c r="G23" s="49">
        <f t="shared" si="0"/>
        <v>2753</v>
      </c>
      <c r="H23" s="50">
        <f t="shared" si="1"/>
        <v>2707.1166666666663</v>
      </c>
      <c r="I23" s="50">
        <f t="shared" si="2"/>
        <v>541.4233333333333</v>
      </c>
    </row>
    <row r="24" spans="1:9" ht="15">
      <c r="A24" s="12">
        <v>21</v>
      </c>
      <c r="B24" s="32" t="s">
        <v>21</v>
      </c>
      <c r="C24" s="13">
        <v>39569</v>
      </c>
      <c r="D24" s="14">
        <v>3</v>
      </c>
      <c r="E24" s="15">
        <v>11851</v>
      </c>
      <c r="F24" s="47">
        <v>12856</v>
      </c>
      <c r="G24" s="49">
        <f t="shared" si="0"/>
        <v>1005</v>
      </c>
      <c r="H24" s="50">
        <f t="shared" si="1"/>
        <v>1256.25</v>
      </c>
      <c r="I24" s="50">
        <f t="shared" si="2"/>
        <v>251.25</v>
      </c>
    </row>
    <row r="25" spans="1:9" ht="15">
      <c r="A25" s="12">
        <v>22</v>
      </c>
      <c r="B25" s="32" t="s">
        <v>22</v>
      </c>
      <c r="C25" s="13">
        <v>40118</v>
      </c>
      <c r="D25" s="14">
        <v>3.5</v>
      </c>
      <c r="E25" s="15">
        <v>5011</v>
      </c>
      <c r="F25" s="47">
        <v>5011</v>
      </c>
      <c r="G25" s="49">
        <f t="shared" si="0"/>
        <v>0</v>
      </c>
      <c r="H25" s="50">
        <f t="shared" si="1"/>
        <v>0</v>
      </c>
      <c r="I25" s="50">
        <f t="shared" si="2"/>
        <v>0</v>
      </c>
    </row>
    <row r="26" spans="1:9" ht="15">
      <c r="A26" s="12">
        <v>23</v>
      </c>
      <c r="B26" s="32" t="s">
        <v>23</v>
      </c>
      <c r="C26" s="19">
        <v>40154</v>
      </c>
      <c r="D26" s="14">
        <v>3</v>
      </c>
      <c r="E26" s="15">
        <v>32455</v>
      </c>
      <c r="F26" s="47">
        <v>34589</v>
      </c>
      <c r="G26" s="49">
        <f t="shared" si="0"/>
        <v>2134</v>
      </c>
      <c r="H26" s="50">
        <f t="shared" si="1"/>
        <v>2667.5</v>
      </c>
      <c r="I26" s="50">
        <f t="shared" si="2"/>
        <v>533.5</v>
      </c>
    </row>
    <row r="27" spans="1:9" ht="15">
      <c r="A27" s="12">
        <v>24</v>
      </c>
      <c r="B27" s="33" t="s">
        <v>24</v>
      </c>
      <c r="C27" s="53">
        <v>39569</v>
      </c>
      <c r="D27" s="20">
        <v>3.5</v>
      </c>
      <c r="E27" s="17">
        <v>6414</v>
      </c>
      <c r="F27" s="47">
        <v>6920</v>
      </c>
      <c r="G27" s="49">
        <f t="shared" si="0"/>
        <v>506</v>
      </c>
      <c r="H27" s="50">
        <f t="shared" si="1"/>
        <v>737.9166666666667</v>
      </c>
      <c r="I27" s="50">
        <f t="shared" si="2"/>
        <v>147.58333333333334</v>
      </c>
    </row>
    <row r="28" spans="1:9" ht="15">
      <c r="A28" s="12">
        <v>25</v>
      </c>
      <c r="B28" s="33" t="s">
        <v>25</v>
      </c>
      <c r="C28" s="23">
        <v>39569</v>
      </c>
      <c r="D28" s="20">
        <v>3.5</v>
      </c>
      <c r="E28" s="15">
        <v>23891</v>
      </c>
      <c r="F28" s="47">
        <v>24243</v>
      </c>
      <c r="G28" s="49">
        <f t="shared" si="0"/>
        <v>352</v>
      </c>
      <c r="H28" s="50">
        <f t="shared" si="1"/>
        <v>513.3333333333334</v>
      </c>
      <c r="I28" s="50">
        <f t="shared" si="2"/>
        <v>102.66666666666667</v>
      </c>
    </row>
    <row r="29" spans="1:9" ht="15">
      <c r="A29" s="12">
        <v>26</v>
      </c>
      <c r="B29" s="33" t="s">
        <v>26</v>
      </c>
      <c r="C29" s="13">
        <v>39600</v>
      </c>
      <c r="D29" s="20">
        <v>3</v>
      </c>
      <c r="E29" s="16">
        <v>17334</v>
      </c>
      <c r="F29" s="47">
        <v>20376</v>
      </c>
      <c r="G29" s="49">
        <f t="shared" si="0"/>
        <v>3042</v>
      </c>
      <c r="H29" s="50">
        <f t="shared" si="1"/>
        <v>3802.5</v>
      </c>
      <c r="I29" s="50">
        <f t="shared" si="2"/>
        <v>760.5</v>
      </c>
    </row>
    <row r="30" spans="1:9" ht="15">
      <c r="A30" s="12">
        <v>27</v>
      </c>
      <c r="B30" s="33" t="s">
        <v>79</v>
      </c>
      <c r="C30" s="13">
        <v>40118</v>
      </c>
      <c r="D30" s="20">
        <v>3.5</v>
      </c>
      <c r="E30" s="16">
        <v>10990</v>
      </c>
      <c r="F30" s="47">
        <v>12444</v>
      </c>
      <c r="G30" s="49">
        <f t="shared" si="0"/>
        <v>1454</v>
      </c>
      <c r="H30" s="50">
        <f t="shared" si="1"/>
        <v>2120.4166666666665</v>
      </c>
      <c r="I30" s="50">
        <f t="shared" si="2"/>
        <v>424.0833333333333</v>
      </c>
    </row>
    <row r="31" spans="1:9" ht="15">
      <c r="A31" s="12">
        <v>28</v>
      </c>
      <c r="B31" s="33" t="s">
        <v>27</v>
      </c>
      <c r="C31" s="13">
        <v>39661</v>
      </c>
      <c r="D31" s="20">
        <v>3</v>
      </c>
      <c r="E31" s="17">
        <v>28033</v>
      </c>
      <c r="F31" s="47">
        <v>30946</v>
      </c>
      <c r="G31" s="49">
        <f t="shared" si="0"/>
        <v>2913</v>
      </c>
      <c r="H31" s="50">
        <f t="shared" si="1"/>
        <v>3641.25</v>
      </c>
      <c r="I31" s="50">
        <f t="shared" si="2"/>
        <v>728.25</v>
      </c>
    </row>
    <row r="32" spans="1:9" ht="15">
      <c r="A32" s="12">
        <v>29</v>
      </c>
      <c r="B32" s="33" t="s">
        <v>28</v>
      </c>
      <c r="C32" s="13">
        <v>41579</v>
      </c>
      <c r="D32" s="20">
        <v>3.5</v>
      </c>
      <c r="E32" s="16">
        <v>106583</v>
      </c>
      <c r="F32" s="47">
        <v>121506</v>
      </c>
      <c r="G32" s="49">
        <f t="shared" si="0"/>
        <v>14923</v>
      </c>
      <c r="H32" s="50">
        <f t="shared" si="1"/>
        <v>21762.708333333336</v>
      </c>
      <c r="I32" s="50">
        <f t="shared" si="2"/>
        <v>4352.541666666667</v>
      </c>
    </row>
    <row r="33" spans="1:9" ht="15">
      <c r="A33" s="12">
        <v>30</v>
      </c>
      <c r="B33" s="33" t="s">
        <v>29</v>
      </c>
      <c r="C33" s="13">
        <v>39630</v>
      </c>
      <c r="D33" s="20">
        <v>3.5</v>
      </c>
      <c r="E33" s="16">
        <v>22609</v>
      </c>
      <c r="F33" s="47">
        <v>25567</v>
      </c>
      <c r="G33" s="49">
        <f t="shared" si="0"/>
        <v>2958</v>
      </c>
      <c r="H33" s="50">
        <f t="shared" si="1"/>
        <v>4313.75</v>
      </c>
      <c r="I33" s="50">
        <f t="shared" si="2"/>
        <v>862.75</v>
      </c>
    </row>
    <row r="34" spans="1:9" ht="15">
      <c r="A34" s="12">
        <v>31</v>
      </c>
      <c r="B34" s="33" t="s">
        <v>30</v>
      </c>
      <c r="C34" s="13">
        <v>39600</v>
      </c>
      <c r="D34" s="20">
        <v>3</v>
      </c>
      <c r="E34" s="16">
        <v>11258</v>
      </c>
      <c r="F34" s="47">
        <v>12471</v>
      </c>
      <c r="G34" s="49">
        <f t="shared" si="0"/>
        <v>1213</v>
      </c>
      <c r="H34" s="50">
        <f t="shared" si="1"/>
        <v>1516.25</v>
      </c>
      <c r="I34" s="50">
        <f t="shared" si="2"/>
        <v>303.25</v>
      </c>
    </row>
    <row r="35" spans="1:9" ht="15">
      <c r="A35" s="12">
        <v>32</v>
      </c>
      <c r="B35" s="33" t="s">
        <v>31</v>
      </c>
      <c r="C35" s="13" t="s">
        <v>82</v>
      </c>
      <c r="D35" s="20">
        <v>2.36</v>
      </c>
      <c r="E35" s="17">
        <v>9238</v>
      </c>
      <c r="F35" s="47">
        <v>9379</v>
      </c>
      <c r="G35" s="49">
        <f t="shared" si="0"/>
        <v>141</v>
      </c>
      <c r="H35" s="50">
        <f t="shared" si="1"/>
        <v>138.65</v>
      </c>
      <c r="I35" s="50">
        <f t="shared" si="2"/>
        <v>27.73</v>
      </c>
    </row>
    <row r="36" spans="1:9" ht="15">
      <c r="A36" s="12">
        <v>33</v>
      </c>
      <c r="B36" s="33" t="s">
        <v>32</v>
      </c>
      <c r="C36" s="13">
        <v>39539</v>
      </c>
      <c r="D36" s="20">
        <v>3</v>
      </c>
      <c r="E36" s="17">
        <v>12603</v>
      </c>
      <c r="F36" s="47">
        <v>13904</v>
      </c>
      <c r="G36" s="49">
        <f t="shared" si="0"/>
        <v>1301</v>
      </c>
      <c r="H36" s="50">
        <f t="shared" si="1"/>
        <v>1626.25</v>
      </c>
      <c r="I36" s="50">
        <f t="shared" si="2"/>
        <v>325.25</v>
      </c>
    </row>
    <row r="37" spans="1:9" ht="15">
      <c r="A37" s="12">
        <v>34</v>
      </c>
      <c r="B37" s="33" t="s">
        <v>33</v>
      </c>
      <c r="C37" s="13">
        <v>39539</v>
      </c>
      <c r="D37" s="20">
        <v>3</v>
      </c>
      <c r="E37" s="17">
        <v>11829</v>
      </c>
      <c r="F37" s="47">
        <v>13240</v>
      </c>
      <c r="G37" s="49">
        <f t="shared" si="0"/>
        <v>1411</v>
      </c>
      <c r="H37" s="50">
        <f t="shared" si="1"/>
        <v>1763.75</v>
      </c>
      <c r="I37" s="50">
        <f t="shared" si="2"/>
        <v>352.75</v>
      </c>
    </row>
    <row r="38" spans="1:9" ht="15">
      <c r="A38" s="12">
        <v>35</v>
      </c>
      <c r="B38" s="33" t="s">
        <v>34</v>
      </c>
      <c r="C38" s="13">
        <v>39600</v>
      </c>
      <c r="D38" s="20">
        <v>3</v>
      </c>
      <c r="E38" s="16">
        <v>14171</v>
      </c>
      <c r="F38" s="47">
        <v>14822</v>
      </c>
      <c r="G38" s="49">
        <f t="shared" si="0"/>
        <v>651</v>
      </c>
      <c r="H38" s="50">
        <f t="shared" si="1"/>
        <v>813.75</v>
      </c>
      <c r="I38" s="50">
        <f t="shared" si="2"/>
        <v>162.75</v>
      </c>
    </row>
    <row r="39" spans="1:9" ht="15">
      <c r="A39" s="12">
        <v>36</v>
      </c>
      <c r="B39" s="33" t="s">
        <v>35</v>
      </c>
      <c r="C39" s="13">
        <v>39934</v>
      </c>
      <c r="D39" s="20">
        <v>2.5</v>
      </c>
      <c r="E39" s="17">
        <v>32761</v>
      </c>
      <c r="F39" s="47">
        <v>34585</v>
      </c>
      <c r="G39" s="49">
        <f t="shared" si="0"/>
        <v>1824</v>
      </c>
      <c r="H39" s="50">
        <f t="shared" si="1"/>
        <v>1900</v>
      </c>
      <c r="I39" s="50">
        <f t="shared" si="2"/>
        <v>380</v>
      </c>
    </row>
    <row r="40" spans="1:9" ht="15">
      <c r="A40" s="12">
        <v>37</v>
      </c>
      <c r="B40" s="33" t="s">
        <v>36</v>
      </c>
      <c r="C40" s="13">
        <v>39600</v>
      </c>
      <c r="D40" s="20">
        <v>3</v>
      </c>
      <c r="E40" s="16">
        <v>10840</v>
      </c>
      <c r="F40" s="47">
        <v>11259</v>
      </c>
      <c r="G40" s="49">
        <f t="shared" si="0"/>
        <v>419</v>
      </c>
      <c r="H40" s="50">
        <f t="shared" si="1"/>
        <v>523.75</v>
      </c>
      <c r="I40" s="50">
        <f t="shared" si="2"/>
        <v>104.75</v>
      </c>
    </row>
    <row r="41" spans="1:9" ht="15">
      <c r="A41" s="12">
        <v>38</v>
      </c>
      <c r="B41" s="33" t="s">
        <v>37</v>
      </c>
      <c r="C41" s="13">
        <v>39539</v>
      </c>
      <c r="D41" s="20">
        <v>3.5</v>
      </c>
      <c r="E41" s="17">
        <v>27422</v>
      </c>
      <c r="F41" s="47">
        <v>29743</v>
      </c>
      <c r="G41" s="49">
        <f t="shared" si="0"/>
        <v>2321</v>
      </c>
      <c r="H41" s="50">
        <f t="shared" si="1"/>
        <v>3384.791666666667</v>
      </c>
      <c r="I41" s="50">
        <f t="shared" si="2"/>
        <v>676.9583333333334</v>
      </c>
    </row>
    <row r="42" spans="1:9" ht="15">
      <c r="A42" s="12">
        <v>39</v>
      </c>
      <c r="B42" s="33" t="s">
        <v>38</v>
      </c>
      <c r="C42" s="13">
        <v>40121</v>
      </c>
      <c r="D42" s="20">
        <v>3</v>
      </c>
      <c r="E42" s="16">
        <v>25073</v>
      </c>
      <c r="F42" s="47">
        <v>29150</v>
      </c>
      <c r="G42" s="49">
        <f t="shared" si="0"/>
        <v>4077</v>
      </c>
      <c r="H42" s="50">
        <f t="shared" si="1"/>
        <v>5096.25</v>
      </c>
      <c r="I42" s="50">
        <f t="shared" si="2"/>
        <v>1019.25</v>
      </c>
    </row>
    <row r="43" spans="1:9" ht="15">
      <c r="A43" s="12">
        <v>40</v>
      </c>
      <c r="B43" s="33" t="s">
        <v>39</v>
      </c>
      <c r="C43" s="13">
        <v>40057</v>
      </c>
      <c r="D43" s="20">
        <v>3.5</v>
      </c>
      <c r="E43" s="17">
        <v>11235</v>
      </c>
      <c r="F43" s="47">
        <v>11957</v>
      </c>
      <c r="G43" s="49">
        <f t="shared" si="0"/>
        <v>722</v>
      </c>
      <c r="H43" s="50">
        <f t="shared" si="1"/>
        <v>1052.9166666666667</v>
      </c>
      <c r="I43" s="50">
        <f t="shared" si="2"/>
        <v>210.58333333333334</v>
      </c>
    </row>
    <row r="44" spans="1:9" ht="15">
      <c r="A44" s="12">
        <v>41</v>
      </c>
      <c r="B44" s="33" t="s">
        <v>40</v>
      </c>
      <c r="C44" s="13" t="s">
        <v>82</v>
      </c>
      <c r="D44" s="20">
        <v>2.36</v>
      </c>
      <c r="E44" s="16">
        <v>15848</v>
      </c>
      <c r="F44" s="47">
        <v>17096</v>
      </c>
      <c r="G44" s="49">
        <f t="shared" si="0"/>
        <v>1248</v>
      </c>
      <c r="H44" s="50">
        <f t="shared" si="1"/>
        <v>1227.1999999999998</v>
      </c>
      <c r="I44" s="50">
        <f t="shared" si="2"/>
        <v>245.43999999999997</v>
      </c>
    </row>
    <row r="45" spans="1:9" ht="15">
      <c r="A45" s="12">
        <v>42</v>
      </c>
      <c r="B45" s="33" t="s">
        <v>41</v>
      </c>
      <c r="C45" s="13">
        <v>39600</v>
      </c>
      <c r="D45" s="20">
        <v>3</v>
      </c>
      <c r="E45" s="16">
        <v>11136</v>
      </c>
      <c r="F45" s="47">
        <v>11447</v>
      </c>
      <c r="G45" s="49">
        <f t="shared" si="0"/>
        <v>311</v>
      </c>
      <c r="H45" s="50">
        <f t="shared" si="1"/>
        <v>388.75</v>
      </c>
      <c r="I45" s="50">
        <f t="shared" si="2"/>
        <v>77.75</v>
      </c>
    </row>
    <row r="46" spans="1:9" ht="15">
      <c r="A46" s="12">
        <v>43</v>
      </c>
      <c r="B46" s="33" t="s">
        <v>42</v>
      </c>
      <c r="C46" s="13" t="s">
        <v>82</v>
      </c>
      <c r="D46" s="20">
        <v>2.36</v>
      </c>
      <c r="E46" s="16">
        <v>143509</v>
      </c>
      <c r="F46" s="47">
        <v>166491</v>
      </c>
      <c r="G46" s="49">
        <f t="shared" si="0"/>
        <v>22982</v>
      </c>
      <c r="H46" s="50">
        <f t="shared" si="1"/>
        <v>22598.966666666667</v>
      </c>
      <c r="I46" s="50">
        <f t="shared" si="2"/>
        <v>4519.793333333333</v>
      </c>
    </row>
    <row r="47" spans="1:9" ht="15">
      <c r="A47" s="12">
        <v>44</v>
      </c>
      <c r="B47" s="33" t="s">
        <v>43</v>
      </c>
      <c r="C47" s="13" t="s">
        <v>82</v>
      </c>
      <c r="D47" s="20">
        <v>2.36</v>
      </c>
      <c r="E47" s="16">
        <v>13721</v>
      </c>
      <c r="F47" s="47">
        <v>15272</v>
      </c>
      <c r="G47" s="49">
        <f t="shared" si="0"/>
        <v>1551</v>
      </c>
      <c r="H47" s="50">
        <f t="shared" si="1"/>
        <v>1525.1499999999999</v>
      </c>
      <c r="I47" s="50">
        <f t="shared" si="2"/>
        <v>305.03</v>
      </c>
    </row>
    <row r="48" spans="1:9" ht="15.75" thickBot="1">
      <c r="A48" s="27">
        <v>45</v>
      </c>
      <c r="B48" s="33" t="s">
        <v>44</v>
      </c>
      <c r="C48" s="13">
        <v>40613</v>
      </c>
      <c r="D48" s="20">
        <v>3.5</v>
      </c>
      <c r="E48" s="17">
        <v>34412</v>
      </c>
      <c r="F48" s="47">
        <v>38301</v>
      </c>
      <c r="G48" s="49">
        <f t="shared" si="0"/>
        <v>3889</v>
      </c>
      <c r="H48" s="50">
        <f t="shared" si="1"/>
        <v>5671.458333333334</v>
      </c>
      <c r="I48" s="50">
        <f t="shared" si="2"/>
        <v>1134.2916666666667</v>
      </c>
    </row>
    <row r="49" spans="1:9" ht="15.75" thickBot="1">
      <c r="A49" s="55">
        <v>46</v>
      </c>
      <c r="B49" s="54" t="s">
        <v>45</v>
      </c>
      <c r="C49" s="13">
        <v>40589</v>
      </c>
      <c r="D49" s="20">
        <v>3</v>
      </c>
      <c r="E49" s="16">
        <v>14422</v>
      </c>
      <c r="F49" s="47">
        <v>16339</v>
      </c>
      <c r="G49" s="49">
        <f t="shared" si="0"/>
        <v>1917</v>
      </c>
      <c r="H49" s="50">
        <f t="shared" si="1"/>
        <v>2396.25</v>
      </c>
      <c r="I49" s="50">
        <f t="shared" si="2"/>
        <v>479.25</v>
      </c>
    </row>
    <row r="50" spans="1:9" ht="15">
      <c r="A50" s="8">
        <v>47</v>
      </c>
      <c r="B50" s="33" t="s">
        <v>46</v>
      </c>
      <c r="C50" s="13">
        <v>40026</v>
      </c>
      <c r="D50" s="20">
        <v>3.5</v>
      </c>
      <c r="E50" s="16">
        <v>11198</v>
      </c>
      <c r="F50" s="47">
        <v>12479</v>
      </c>
      <c r="G50" s="49">
        <f t="shared" si="0"/>
        <v>1281</v>
      </c>
      <c r="H50" s="50">
        <f t="shared" si="1"/>
        <v>1868.125</v>
      </c>
      <c r="I50" s="50">
        <f t="shared" si="2"/>
        <v>373.625</v>
      </c>
    </row>
    <row r="51" spans="1:9" ht="15">
      <c r="A51" s="12">
        <v>48</v>
      </c>
      <c r="B51" s="33" t="s">
        <v>47</v>
      </c>
      <c r="C51" s="13">
        <v>40118</v>
      </c>
      <c r="D51" s="20">
        <v>3.5</v>
      </c>
      <c r="E51" s="15">
        <v>27124</v>
      </c>
      <c r="F51" s="47">
        <v>27369</v>
      </c>
      <c r="G51" s="49">
        <f t="shared" si="0"/>
        <v>245</v>
      </c>
      <c r="H51" s="50">
        <f t="shared" si="1"/>
        <v>357.29166666666663</v>
      </c>
      <c r="I51" s="50">
        <f t="shared" si="2"/>
        <v>71.45833333333333</v>
      </c>
    </row>
    <row r="52" spans="1:9" ht="15">
      <c r="A52" s="12">
        <v>49</v>
      </c>
      <c r="B52" s="33" t="s">
        <v>48</v>
      </c>
      <c r="C52" s="13">
        <v>40121</v>
      </c>
      <c r="D52" s="20">
        <v>3.5</v>
      </c>
      <c r="E52" s="21">
        <v>18856</v>
      </c>
      <c r="F52" s="47">
        <v>19309</v>
      </c>
      <c r="G52" s="49">
        <f t="shared" si="0"/>
        <v>453</v>
      </c>
      <c r="H52" s="50">
        <f t="shared" si="1"/>
        <v>660.625</v>
      </c>
      <c r="I52" s="50">
        <f t="shared" si="2"/>
        <v>132.125</v>
      </c>
    </row>
    <row r="53" spans="1:9" ht="15">
      <c r="A53" s="12">
        <v>50</v>
      </c>
      <c r="B53" s="33" t="s">
        <v>49</v>
      </c>
      <c r="C53" s="13">
        <v>40154</v>
      </c>
      <c r="D53" s="20">
        <v>3.5</v>
      </c>
      <c r="E53" s="15">
        <v>5910</v>
      </c>
      <c r="F53" s="47">
        <v>5910</v>
      </c>
      <c r="G53" s="49">
        <f t="shared" si="0"/>
        <v>0</v>
      </c>
      <c r="H53" s="50">
        <f t="shared" si="1"/>
        <v>0</v>
      </c>
      <c r="I53" s="50">
        <f t="shared" si="2"/>
        <v>0</v>
      </c>
    </row>
    <row r="54" spans="1:9" ht="15">
      <c r="A54" s="12">
        <v>51</v>
      </c>
      <c r="B54" s="33" t="s">
        <v>50</v>
      </c>
      <c r="C54" s="13">
        <v>39569</v>
      </c>
      <c r="D54" s="20">
        <v>3.5</v>
      </c>
      <c r="E54" s="21">
        <v>18358</v>
      </c>
      <c r="F54" s="47">
        <v>18826</v>
      </c>
      <c r="G54" s="49">
        <f t="shared" si="0"/>
        <v>468</v>
      </c>
      <c r="H54" s="50">
        <f t="shared" si="1"/>
        <v>682.5</v>
      </c>
      <c r="I54" s="50">
        <f t="shared" si="2"/>
        <v>136.5</v>
      </c>
    </row>
    <row r="55" spans="1:9" ht="15">
      <c r="A55" s="22">
        <v>52</v>
      </c>
      <c r="B55" s="33" t="s">
        <v>51</v>
      </c>
      <c r="C55" s="19">
        <v>40118</v>
      </c>
      <c r="D55" s="26">
        <v>3.5</v>
      </c>
      <c r="E55" s="42">
        <v>14452</v>
      </c>
      <c r="F55" s="47">
        <v>15717</v>
      </c>
      <c r="G55" s="49">
        <f t="shared" si="0"/>
        <v>1265</v>
      </c>
      <c r="H55" s="50">
        <f t="shared" si="1"/>
        <v>1844.7916666666665</v>
      </c>
      <c r="I55" s="50">
        <f t="shared" si="2"/>
        <v>368.9583333333333</v>
      </c>
    </row>
    <row r="56" spans="1:9" ht="15">
      <c r="A56" s="12">
        <v>53</v>
      </c>
      <c r="B56" s="33" t="s">
        <v>52</v>
      </c>
      <c r="C56" s="13">
        <v>39569</v>
      </c>
      <c r="D56" s="14">
        <v>3.5</v>
      </c>
      <c r="E56" s="45">
        <v>46354</v>
      </c>
      <c r="F56" s="47">
        <v>50647</v>
      </c>
      <c r="G56" s="49">
        <f t="shared" si="0"/>
        <v>4293</v>
      </c>
      <c r="H56" s="50">
        <f t="shared" si="1"/>
        <v>6260.625</v>
      </c>
      <c r="I56" s="50">
        <f t="shared" si="2"/>
        <v>1252.125</v>
      </c>
    </row>
    <row r="57" spans="1:9" ht="15">
      <c r="A57" s="12">
        <v>54</v>
      </c>
      <c r="B57" s="33" t="s">
        <v>53</v>
      </c>
      <c r="C57" s="23">
        <v>39569</v>
      </c>
      <c r="D57" s="24">
        <v>3.5</v>
      </c>
      <c r="E57" s="25">
        <v>21636</v>
      </c>
      <c r="F57" s="47">
        <v>23559</v>
      </c>
      <c r="G57" s="49">
        <f t="shared" si="0"/>
        <v>1923</v>
      </c>
      <c r="H57" s="50">
        <f t="shared" si="1"/>
        <v>2804.375</v>
      </c>
      <c r="I57" s="50">
        <f t="shared" si="2"/>
        <v>560.875</v>
      </c>
    </row>
    <row r="58" spans="1:9" ht="15">
      <c r="A58" s="12">
        <v>55</v>
      </c>
      <c r="B58" s="33" t="s">
        <v>54</v>
      </c>
      <c r="C58" s="13">
        <v>39845</v>
      </c>
      <c r="D58" s="20">
        <v>3.5</v>
      </c>
      <c r="E58" s="16">
        <v>24404</v>
      </c>
      <c r="F58" s="47">
        <v>26336</v>
      </c>
      <c r="G58" s="49">
        <f t="shared" si="0"/>
        <v>1932</v>
      </c>
      <c r="H58" s="50">
        <f t="shared" si="1"/>
        <v>2817.5</v>
      </c>
      <c r="I58" s="50">
        <f t="shared" si="2"/>
        <v>563.5</v>
      </c>
    </row>
    <row r="59" spans="1:9" ht="15">
      <c r="A59" s="12">
        <v>56</v>
      </c>
      <c r="B59" s="33" t="s">
        <v>55</v>
      </c>
      <c r="C59" s="13">
        <v>39569</v>
      </c>
      <c r="D59" s="20">
        <v>3</v>
      </c>
      <c r="E59" s="16">
        <v>24093</v>
      </c>
      <c r="F59" s="47">
        <v>26863</v>
      </c>
      <c r="G59" s="49">
        <f t="shared" si="0"/>
        <v>2770</v>
      </c>
      <c r="H59" s="50">
        <f t="shared" si="1"/>
        <v>3462.5</v>
      </c>
      <c r="I59" s="50">
        <f t="shared" si="2"/>
        <v>692.5</v>
      </c>
    </row>
    <row r="60" spans="1:9" ht="15">
      <c r="A60" s="12">
        <v>57</v>
      </c>
      <c r="B60" s="33" t="s">
        <v>56</v>
      </c>
      <c r="C60" s="13">
        <v>39845</v>
      </c>
      <c r="D60" s="20">
        <v>3</v>
      </c>
      <c r="E60" s="17">
        <v>18364</v>
      </c>
      <c r="F60" s="47">
        <v>21030</v>
      </c>
      <c r="G60" s="49">
        <f t="shared" si="0"/>
        <v>2666</v>
      </c>
      <c r="H60" s="50">
        <f t="shared" si="1"/>
        <v>3332.5</v>
      </c>
      <c r="I60" s="50">
        <f t="shared" si="2"/>
        <v>666.5</v>
      </c>
    </row>
    <row r="61" spans="1:9" ht="15">
      <c r="A61" s="12">
        <v>58</v>
      </c>
      <c r="B61" s="33" t="s">
        <v>57</v>
      </c>
      <c r="C61" s="13" t="s">
        <v>82</v>
      </c>
      <c r="D61" s="20">
        <v>2.36</v>
      </c>
      <c r="E61" s="15">
        <v>7247</v>
      </c>
      <c r="F61" s="47">
        <v>7826</v>
      </c>
      <c r="G61" s="49">
        <f t="shared" si="0"/>
        <v>579</v>
      </c>
      <c r="H61" s="50">
        <f t="shared" si="1"/>
        <v>569.3499999999999</v>
      </c>
      <c r="I61" s="50">
        <f t="shared" si="2"/>
        <v>113.86999999999998</v>
      </c>
    </row>
    <row r="62" spans="1:9" ht="15">
      <c r="A62" s="12">
        <v>59</v>
      </c>
      <c r="B62" s="33" t="s">
        <v>58</v>
      </c>
      <c r="C62" s="13">
        <v>39661</v>
      </c>
      <c r="D62" s="20">
        <v>3.5</v>
      </c>
      <c r="E62" s="15">
        <v>10903</v>
      </c>
      <c r="F62" s="47">
        <v>11396</v>
      </c>
      <c r="G62" s="49">
        <f t="shared" si="0"/>
        <v>493</v>
      </c>
      <c r="H62" s="50">
        <f t="shared" si="1"/>
        <v>718.9583333333333</v>
      </c>
      <c r="I62" s="50">
        <f t="shared" si="2"/>
        <v>143.79166666666666</v>
      </c>
    </row>
    <row r="63" spans="1:9" ht="15">
      <c r="A63" s="12">
        <v>60</v>
      </c>
      <c r="B63" s="33" t="s">
        <v>59</v>
      </c>
      <c r="C63" s="13">
        <v>39600</v>
      </c>
      <c r="D63" s="20">
        <v>3.5</v>
      </c>
      <c r="E63" s="16">
        <v>17623</v>
      </c>
      <c r="F63" s="47">
        <v>19321</v>
      </c>
      <c r="G63" s="49">
        <f t="shared" si="0"/>
        <v>1698</v>
      </c>
      <c r="H63" s="50">
        <f t="shared" si="1"/>
        <v>2476.25</v>
      </c>
      <c r="I63" s="50">
        <f t="shared" si="2"/>
        <v>495.25</v>
      </c>
    </row>
    <row r="64" spans="1:9" ht="15">
      <c r="A64" s="12">
        <v>61</v>
      </c>
      <c r="B64" s="33" t="s">
        <v>60</v>
      </c>
      <c r="C64" s="13">
        <v>39630</v>
      </c>
      <c r="D64" s="20">
        <v>3.5</v>
      </c>
      <c r="E64" s="15">
        <v>11447</v>
      </c>
      <c r="F64" s="47">
        <v>12070</v>
      </c>
      <c r="G64" s="49">
        <f t="shared" si="0"/>
        <v>623</v>
      </c>
      <c r="H64" s="50">
        <f t="shared" si="1"/>
        <v>908.5416666666667</v>
      </c>
      <c r="I64" s="50">
        <f t="shared" si="2"/>
        <v>181.70833333333334</v>
      </c>
    </row>
    <row r="65" spans="1:9" ht="15">
      <c r="A65" s="12">
        <v>62</v>
      </c>
      <c r="B65" s="33" t="s">
        <v>61</v>
      </c>
      <c r="C65" s="13">
        <v>40118</v>
      </c>
      <c r="D65" s="20">
        <v>3.5</v>
      </c>
      <c r="E65" s="15">
        <v>12743</v>
      </c>
      <c r="F65" s="47">
        <v>12887</v>
      </c>
      <c r="G65" s="49">
        <f t="shared" si="0"/>
        <v>144</v>
      </c>
      <c r="H65" s="50">
        <f t="shared" si="1"/>
        <v>210</v>
      </c>
      <c r="I65" s="50">
        <f t="shared" si="2"/>
        <v>42</v>
      </c>
    </row>
    <row r="66" spans="1:9" ht="15">
      <c r="A66" s="12">
        <v>63</v>
      </c>
      <c r="B66" s="33" t="s">
        <v>62</v>
      </c>
      <c r="C66" s="13">
        <v>39753</v>
      </c>
      <c r="D66" s="20">
        <v>3</v>
      </c>
      <c r="E66" s="16">
        <v>34591</v>
      </c>
      <c r="F66" s="47">
        <v>39396</v>
      </c>
      <c r="G66" s="49">
        <f t="shared" si="0"/>
        <v>4805</v>
      </c>
      <c r="H66" s="50">
        <f t="shared" si="1"/>
        <v>6006.25</v>
      </c>
      <c r="I66" s="50">
        <f t="shared" si="2"/>
        <v>1201.25</v>
      </c>
    </row>
    <row r="67" spans="1:9" ht="15">
      <c r="A67" s="12">
        <v>64</v>
      </c>
      <c r="B67" s="33" t="s">
        <v>63</v>
      </c>
      <c r="C67" s="13">
        <v>42917</v>
      </c>
      <c r="D67" s="20">
        <v>3</v>
      </c>
      <c r="E67" s="16">
        <v>21916</v>
      </c>
      <c r="F67" s="47">
        <v>23882</v>
      </c>
      <c r="G67" s="49">
        <f t="shared" si="0"/>
        <v>1966</v>
      </c>
      <c r="H67" s="50">
        <f t="shared" si="1"/>
        <v>2457.5</v>
      </c>
      <c r="I67" s="50">
        <f t="shared" si="2"/>
        <v>491.5</v>
      </c>
    </row>
    <row r="68" spans="1:9" ht="15">
      <c r="A68" s="12">
        <v>65</v>
      </c>
      <c r="B68" s="33" t="s">
        <v>64</v>
      </c>
      <c r="C68" s="13">
        <v>42095</v>
      </c>
      <c r="D68" s="20">
        <v>3.5</v>
      </c>
      <c r="E68" s="16">
        <v>8205</v>
      </c>
      <c r="F68" s="47">
        <v>8764</v>
      </c>
      <c r="G68" s="49">
        <f t="shared" si="0"/>
        <v>559</v>
      </c>
      <c r="H68" s="50">
        <f t="shared" si="1"/>
        <v>815.2083333333333</v>
      </c>
      <c r="I68" s="50">
        <f t="shared" si="2"/>
        <v>163.04166666666666</v>
      </c>
    </row>
    <row r="69" spans="1:9" ht="15">
      <c r="A69" s="12">
        <v>66</v>
      </c>
      <c r="B69" s="33" t="s">
        <v>65</v>
      </c>
      <c r="C69" s="13">
        <v>39692</v>
      </c>
      <c r="D69" s="20">
        <v>3.5</v>
      </c>
      <c r="E69" s="16">
        <v>32264</v>
      </c>
      <c r="F69" s="47">
        <v>36858</v>
      </c>
      <c r="G69" s="49">
        <f aca="true" t="shared" si="3" ref="G69:G81">F69-E69</f>
        <v>4594</v>
      </c>
      <c r="H69" s="50">
        <f aca="true" t="shared" si="4" ref="H69:H81">G69*D69/12*5</f>
        <v>6699.583333333334</v>
      </c>
      <c r="I69" s="50">
        <f aca="true" t="shared" si="5" ref="I69:I81">H69/5</f>
        <v>1339.9166666666667</v>
      </c>
    </row>
    <row r="70" spans="1:9" ht="15">
      <c r="A70" s="12">
        <v>67</v>
      </c>
      <c r="B70" s="33" t="s">
        <v>66</v>
      </c>
      <c r="C70" s="13" t="s">
        <v>82</v>
      </c>
      <c r="D70" s="20">
        <v>2.36</v>
      </c>
      <c r="E70" s="17">
        <v>10965</v>
      </c>
      <c r="F70" s="47">
        <v>11024</v>
      </c>
      <c r="G70" s="49">
        <f t="shared" si="3"/>
        <v>59</v>
      </c>
      <c r="H70" s="50">
        <f t="shared" si="4"/>
        <v>58.01666666666666</v>
      </c>
      <c r="I70" s="50">
        <f t="shared" si="5"/>
        <v>11.603333333333332</v>
      </c>
    </row>
    <row r="71" spans="1:9" ht="15">
      <c r="A71" s="12">
        <v>68</v>
      </c>
      <c r="B71" s="33" t="s">
        <v>67</v>
      </c>
      <c r="C71" s="13">
        <v>40582</v>
      </c>
      <c r="D71" s="20">
        <v>3.5</v>
      </c>
      <c r="E71" s="16">
        <v>110454</v>
      </c>
      <c r="F71" s="47">
        <v>126437</v>
      </c>
      <c r="G71" s="49">
        <f t="shared" si="3"/>
        <v>15983</v>
      </c>
      <c r="H71" s="50">
        <f t="shared" si="4"/>
        <v>23308.541666666664</v>
      </c>
      <c r="I71" s="50">
        <f t="shared" si="5"/>
        <v>4661.708333333333</v>
      </c>
    </row>
    <row r="72" spans="1:9" ht="15">
      <c r="A72" s="12">
        <v>69</v>
      </c>
      <c r="B72" s="33" t="s">
        <v>68</v>
      </c>
      <c r="C72" s="13">
        <v>39539</v>
      </c>
      <c r="D72" s="20">
        <v>3</v>
      </c>
      <c r="E72" s="16">
        <v>11341</v>
      </c>
      <c r="F72" s="47">
        <v>12483</v>
      </c>
      <c r="G72" s="49">
        <f t="shared" si="3"/>
        <v>1142</v>
      </c>
      <c r="H72" s="50">
        <f t="shared" si="4"/>
        <v>1427.5</v>
      </c>
      <c r="I72" s="50">
        <f t="shared" si="5"/>
        <v>285.5</v>
      </c>
    </row>
    <row r="73" spans="1:9" ht="15">
      <c r="A73" s="12">
        <v>70</v>
      </c>
      <c r="B73" s="33" t="s">
        <v>69</v>
      </c>
      <c r="C73" s="13">
        <v>41579</v>
      </c>
      <c r="D73" s="20">
        <v>3</v>
      </c>
      <c r="E73" s="16">
        <v>416029</v>
      </c>
      <c r="F73" s="47">
        <v>494109</v>
      </c>
      <c r="G73" s="49">
        <f t="shared" si="3"/>
        <v>78080</v>
      </c>
      <c r="H73" s="50">
        <f t="shared" si="4"/>
        <v>97600</v>
      </c>
      <c r="I73" s="50">
        <f t="shared" si="5"/>
        <v>19520</v>
      </c>
    </row>
    <row r="74" spans="1:9" ht="15">
      <c r="A74" s="12">
        <v>71</v>
      </c>
      <c r="B74" s="33" t="s">
        <v>70</v>
      </c>
      <c r="C74" s="13" t="s">
        <v>82</v>
      </c>
      <c r="D74" s="20">
        <v>2.36</v>
      </c>
      <c r="E74" s="16">
        <v>24271</v>
      </c>
      <c r="F74" s="47">
        <v>28509</v>
      </c>
      <c r="G74" s="49">
        <f t="shared" si="3"/>
        <v>4238</v>
      </c>
      <c r="H74" s="50">
        <f t="shared" si="4"/>
        <v>4167.366666666667</v>
      </c>
      <c r="I74" s="50">
        <f t="shared" si="5"/>
        <v>833.4733333333334</v>
      </c>
    </row>
    <row r="75" spans="1:9" ht="15">
      <c r="A75" s="12">
        <v>72</v>
      </c>
      <c r="B75" s="33" t="s">
        <v>71</v>
      </c>
      <c r="C75" s="13">
        <v>40026</v>
      </c>
      <c r="D75" s="20">
        <v>3.5</v>
      </c>
      <c r="E75" s="17">
        <v>19265</v>
      </c>
      <c r="F75" s="47">
        <v>21396</v>
      </c>
      <c r="G75" s="49">
        <f t="shared" si="3"/>
        <v>2131</v>
      </c>
      <c r="H75" s="50">
        <f t="shared" si="4"/>
        <v>3107.708333333333</v>
      </c>
      <c r="I75" s="50">
        <f t="shared" si="5"/>
        <v>621.5416666666666</v>
      </c>
    </row>
    <row r="76" spans="1:9" ht="15" customHeight="1">
      <c r="A76" s="12">
        <v>73</v>
      </c>
      <c r="B76" s="33" t="s">
        <v>72</v>
      </c>
      <c r="C76" s="13">
        <v>39600</v>
      </c>
      <c r="D76" s="20">
        <v>3</v>
      </c>
      <c r="E76" s="16">
        <v>20776</v>
      </c>
      <c r="F76" s="47">
        <v>24165</v>
      </c>
      <c r="G76" s="49">
        <f t="shared" si="3"/>
        <v>3389</v>
      </c>
      <c r="H76" s="50">
        <f t="shared" si="4"/>
        <v>4236.25</v>
      </c>
      <c r="I76" s="50">
        <f t="shared" si="5"/>
        <v>847.25</v>
      </c>
    </row>
    <row r="77" spans="1:9" ht="15">
      <c r="A77" s="12">
        <v>74</v>
      </c>
      <c r="B77" s="33" t="s">
        <v>73</v>
      </c>
      <c r="C77" s="13">
        <v>40452</v>
      </c>
      <c r="D77" s="20">
        <v>3.5</v>
      </c>
      <c r="E77" s="16">
        <v>65888</v>
      </c>
      <c r="F77" s="47">
        <v>75652</v>
      </c>
      <c r="G77" s="49">
        <f t="shared" si="3"/>
        <v>9764</v>
      </c>
      <c r="H77" s="50">
        <f t="shared" si="4"/>
        <v>14239.166666666668</v>
      </c>
      <c r="I77" s="50">
        <f t="shared" si="5"/>
        <v>2847.8333333333335</v>
      </c>
    </row>
    <row r="78" spans="1:9" ht="15">
      <c r="A78" s="12">
        <v>75</v>
      </c>
      <c r="B78" s="33" t="s">
        <v>74</v>
      </c>
      <c r="C78" s="13">
        <v>41061</v>
      </c>
      <c r="D78" s="20">
        <v>3</v>
      </c>
      <c r="E78" s="15">
        <v>9126</v>
      </c>
      <c r="F78" s="47">
        <v>9414</v>
      </c>
      <c r="G78" s="49">
        <f t="shared" si="3"/>
        <v>288</v>
      </c>
      <c r="H78" s="50">
        <f t="shared" si="4"/>
        <v>360</v>
      </c>
      <c r="I78" s="50">
        <f t="shared" si="5"/>
        <v>72</v>
      </c>
    </row>
    <row r="79" spans="1:9" ht="15">
      <c r="A79" s="12">
        <v>76</v>
      </c>
      <c r="B79" s="33" t="s">
        <v>75</v>
      </c>
      <c r="C79" s="13" t="s">
        <v>82</v>
      </c>
      <c r="D79" s="20">
        <v>2.36</v>
      </c>
      <c r="E79" s="15">
        <v>14048</v>
      </c>
      <c r="F79" s="47">
        <v>14677</v>
      </c>
      <c r="G79" s="49">
        <f t="shared" si="3"/>
        <v>629</v>
      </c>
      <c r="H79" s="50">
        <f t="shared" si="4"/>
        <v>618.5166666666667</v>
      </c>
      <c r="I79" s="50">
        <f t="shared" si="5"/>
        <v>123.70333333333333</v>
      </c>
    </row>
    <row r="80" spans="1:9" ht="15">
      <c r="A80" s="12">
        <v>77</v>
      </c>
      <c r="B80" s="33" t="s">
        <v>76</v>
      </c>
      <c r="C80" s="13" t="s">
        <v>82</v>
      </c>
      <c r="D80" s="26">
        <v>2.36</v>
      </c>
      <c r="E80" s="16">
        <v>419854</v>
      </c>
      <c r="F80" s="47">
        <v>479664</v>
      </c>
      <c r="G80" s="49">
        <f t="shared" si="3"/>
        <v>59810</v>
      </c>
      <c r="H80" s="50">
        <f t="shared" si="4"/>
        <v>58813.166666666664</v>
      </c>
      <c r="I80" s="50">
        <f t="shared" si="5"/>
        <v>11762.633333333333</v>
      </c>
    </row>
    <row r="81" spans="1:9" ht="15.75" thickBot="1">
      <c r="A81" s="27">
        <v>78</v>
      </c>
      <c r="B81" s="34" t="s">
        <v>77</v>
      </c>
      <c r="C81" s="13" t="s">
        <v>82</v>
      </c>
      <c r="D81" s="56">
        <v>2.36</v>
      </c>
      <c r="E81" s="28">
        <v>330526</v>
      </c>
      <c r="F81" s="57">
        <v>359555</v>
      </c>
      <c r="G81" s="49">
        <f t="shared" si="3"/>
        <v>29029</v>
      </c>
      <c r="H81" s="50">
        <f t="shared" si="4"/>
        <v>28545.183333333334</v>
      </c>
      <c r="I81" s="58">
        <f t="shared" si="5"/>
        <v>5709.036666666667</v>
      </c>
    </row>
    <row r="82" spans="1:9" ht="15.75" thickBot="1">
      <c r="A82" s="35"/>
      <c r="B82" s="37" t="s">
        <v>78</v>
      </c>
      <c r="C82" s="29"/>
      <c r="D82" s="30"/>
      <c r="E82" s="46">
        <f>SUM(E4:E81)</f>
        <v>3586638</v>
      </c>
      <c r="F82" s="59">
        <f>SUM(F4:F81)</f>
        <v>3974248</v>
      </c>
      <c r="G82" s="60">
        <f>SUM(G4:G81)</f>
        <v>387610</v>
      </c>
      <c r="H82" s="61">
        <f>SUM(H4:H81)</f>
        <v>456279.425</v>
      </c>
      <c r="I82" s="61">
        <f>SUM(I4:I81)</f>
        <v>91255.885</v>
      </c>
    </row>
    <row r="83" spans="3:5" ht="12.75">
      <c r="C83" s="1"/>
      <c r="D83" s="7"/>
      <c r="E83" s="5"/>
    </row>
    <row r="84" spans="3:5" ht="12.75">
      <c r="C84" s="1"/>
      <c r="D84" s="7"/>
      <c r="E84" s="5"/>
    </row>
    <row r="85" spans="3:5" ht="12.75">
      <c r="C85" s="1"/>
      <c r="D85" s="7"/>
      <c r="E85" s="5"/>
    </row>
    <row r="86" spans="3:5" ht="12.75">
      <c r="C86" s="1"/>
      <c r="D86" s="7"/>
      <c r="E86" s="5"/>
    </row>
    <row r="87" spans="3:5" ht="12.75">
      <c r="C87" s="1"/>
      <c r="D87" s="7"/>
      <c r="E87" s="5"/>
    </row>
    <row r="88" spans="3:5" ht="12.75">
      <c r="C88" s="1"/>
      <c r="D88" s="7"/>
      <c r="E88" s="5"/>
    </row>
    <row r="89" spans="2:5" ht="12.75">
      <c r="B89" s="68" t="s">
        <v>91</v>
      </c>
      <c r="C89" s="69">
        <v>2009</v>
      </c>
      <c r="D89" s="70">
        <v>2011</v>
      </c>
      <c r="E89" s="71">
        <v>2016</v>
      </c>
    </row>
    <row r="90" spans="2:5" ht="12.75">
      <c r="B90" s="62" t="s">
        <v>88</v>
      </c>
      <c r="C90" s="67">
        <v>12091</v>
      </c>
      <c r="D90" s="63">
        <v>11696</v>
      </c>
      <c r="E90" s="63">
        <v>10075</v>
      </c>
    </row>
    <row r="91" spans="2:5" ht="12.75">
      <c r="B91" s="62" t="s">
        <v>89</v>
      </c>
      <c r="C91" s="67">
        <v>5011</v>
      </c>
      <c r="D91" s="63">
        <v>4493</v>
      </c>
      <c r="E91" s="63">
        <v>4630</v>
      </c>
    </row>
    <row r="92" spans="2:5" ht="12.75">
      <c r="B92" s="62" t="s">
        <v>90</v>
      </c>
      <c r="C92" s="67">
        <v>5910</v>
      </c>
      <c r="D92" s="63">
        <v>5636</v>
      </c>
      <c r="E92" s="63">
        <v>5873</v>
      </c>
    </row>
    <row r="93" spans="3:5" ht="12.75">
      <c r="C93" s="64"/>
      <c r="D93" s="65"/>
      <c r="E93" s="66"/>
    </row>
    <row r="94" spans="3:5" ht="12.75">
      <c r="C94" s="1"/>
      <c r="D94" s="7"/>
      <c r="E94" s="5"/>
    </row>
    <row r="95" spans="3:5" ht="12.75">
      <c r="C95" s="1"/>
      <c r="D95" s="7"/>
      <c r="E95" s="5"/>
    </row>
    <row r="96" spans="3:5" ht="12.75">
      <c r="C96" s="1"/>
      <c r="D96" s="7"/>
      <c r="E96" s="5"/>
    </row>
    <row r="97" spans="3:5" ht="12.75">
      <c r="C97" s="1"/>
      <c r="D97" s="7"/>
      <c r="E97" s="5"/>
    </row>
    <row r="98" spans="3:5" ht="12.75">
      <c r="C98" s="1"/>
      <c r="D98" s="7"/>
      <c r="E98" s="5"/>
    </row>
    <row r="99" spans="3:5" ht="12.75">
      <c r="C99" s="1"/>
      <c r="D99" s="7"/>
      <c r="E99" s="5"/>
    </row>
    <row r="100" spans="3:5" ht="12.75">
      <c r="C100" s="1"/>
      <c r="D100" s="7"/>
      <c r="E100" s="5"/>
    </row>
    <row r="101" spans="3:5" ht="12.75">
      <c r="C101" s="1"/>
      <c r="D101" s="7"/>
      <c r="E101" s="5"/>
    </row>
    <row r="102" spans="3:5" ht="12.75">
      <c r="C102" s="1"/>
      <c r="D102" s="7"/>
      <c r="E102" s="5"/>
    </row>
    <row r="103" spans="3:5" ht="12.75">
      <c r="C103" s="1"/>
      <c r="D103" s="7"/>
      <c r="E103" s="5"/>
    </row>
    <row r="104" spans="3:5" ht="12.75">
      <c r="C104" s="1"/>
      <c r="D104" s="7"/>
      <c r="E104" s="5"/>
    </row>
    <row r="105" spans="3:5" ht="12.75">
      <c r="C105" s="1"/>
      <c r="D105" s="7"/>
      <c r="E105" s="5"/>
    </row>
    <row r="106" spans="3:5" ht="12.75">
      <c r="C106" s="1"/>
      <c r="D106" s="7"/>
      <c r="E106" s="5"/>
    </row>
    <row r="107" spans="3:5" ht="12.75">
      <c r="C107" s="1"/>
      <c r="D107" s="7"/>
      <c r="E107" s="5"/>
    </row>
    <row r="108" spans="3:5" ht="12.75">
      <c r="C108" s="1"/>
      <c r="D108" s="7"/>
      <c r="E108" s="5"/>
    </row>
    <row r="109" spans="3:5" ht="12.75">
      <c r="C109" s="1"/>
      <c r="D109" s="7"/>
      <c r="E109" s="5"/>
    </row>
    <row r="110" spans="3:5" ht="12.75">
      <c r="C110" s="1"/>
      <c r="D110" s="7"/>
      <c r="E110" s="5"/>
    </row>
    <row r="111" spans="3:5" ht="12.75">
      <c r="C111" s="1"/>
      <c r="D111" s="7"/>
      <c r="E111" s="5"/>
    </row>
    <row r="112" spans="3:5" ht="12.75">
      <c r="C112" s="1"/>
      <c r="D112" s="7"/>
      <c r="E112" s="5"/>
    </row>
    <row r="113" spans="3:5" ht="12.75">
      <c r="C113" s="1"/>
      <c r="D113" s="7"/>
      <c r="E113" s="5"/>
    </row>
    <row r="114" spans="3:5" ht="12.75">
      <c r="C114" s="1"/>
      <c r="D114" s="7"/>
      <c r="E114" s="5"/>
    </row>
    <row r="115" spans="3:5" ht="12.75">
      <c r="C115" s="1"/>
      <c r="D115" s="7"/>
      <c r="E115" s="5"/>
    </row>
    <row r="116" spans="3:5" ht="12.75">
      <c r="C116" s="1"/>
      <c r="D116" s="7"/>
      <c r="E116" s="5"/>
    </row>
    <row r="117" spans="3:5" ht="12.75">
      <c r="C117" s="1"/>
      <c r="D117" s="7"/>
      <c r="E117" s="5"/>
    </row>
    <row r="118" spans="3:5" ht="12.75">
      <c r="C118" s="1"/>
      <c r="D118" s="7"/>
      <c r="E118" s="5"/>
    </row>
    <row r="119" spans="3:5" ht="12.75">
      <c r="C119" s="1"/>
      <c r="D119" s="7"/>
      <c r="E119" s="5"/>
    </row>
    <row r="120" spans="3:5" ht="12.75">
      <c r="C120" s="1"/>
      <c r="D120" s="7"/>
      <c r="E120" s="5"/>
    </row>
    <row r="121" spans="3:5" ht="12.75">
      <c r="C121" s="1"/>
      <c r="D121" s="7"/>
      <c r="E121" s="5"/>
    </row>
    <row r="122" spans="3:5" ht="12.75">
      <c r="C122" s="1"/>
      <c r="D122" s="7"/>
      <c r="E122" s="5"/>
    </row>
    <row r="123" spans="3:5" ht="12.75">
      <c r="C123" s="1"/>
      <c r="D123" s="7"/>
      <c r="E123" s="5"/>
    </row>
    <row r="124" spans="3:5" ht="12.75">
      <c r="C124" s="1"/>
      <c r="D124" s="7"/>
      <c r="E124" s="5"/>
    </row>
    <row r="125" spans="3:5" ht="12.75">
      <c r="C125" s="1"/>
      <c r="D125" s="7"/>
      <c r="E125" s="5"/>
    </row>
    <row r="126" spans="3:5" ht="12.75">
      <c r="C126" s="1"/>
      <c r="D126" s="7"/>
      <c r="E126" s="5"/>
    </row>
    <row r="127" spans="3:5" ht="12.75">
      <c r="C127" s="1"/>
      <c r="D127" s="7"/>
      <c r="E127" s="5"/>
    </row>
    <row r="128" spans="3:5" ht="12.75">
      <c r="C128" s="1"/>
      <c r="D128" s="7"/>
      <c r="E128" s="5"/>
    </row>
    <row r="129" spans="3:5" ht="12.75">
      <c r="C129" s="1"/>
      <c r="D129" s="7"/>
      <c r="E129" s="5"/>
    </row>
    <row r="130" spans="3:5" ht="12.75">
      <c r="C130" s="1"/>
      <c r="D130" s="7"/>
      <c r="E130" s="5"/>
    </row>
    <row r="131" spans="3:5" ht="12.75">
      <c r="C131" s="1"/>
      <c r="D131" s="7"/>
      <c r="E131" s="5"/>
    </row>
    <row r="132" spans="3:5" ht="12.75">
      <c r="C132" s="1"/>
      <c r="D132" s="7"/>
      <c r="E132" s="5"/>
    </row>
    <row r="133" spans="3:5" ht="12.75">
      <c r="C133" s="1"/>
      <c r="D133" s="7"/>
      <c r="E133" s="5"/>
    </row>
    <row r="134" spans="3:5" ht="12.75">
      <c r="C134" s="1"/>
      <c r="D134" s="7"/>
      <c r="E134" s="5"/>
    </row>
    <row r="135" spans="3:5" ht="12.75">
      <c r="C135" s="1"/>
      <c r="D135" s="7"/>
      <c r="E135" s="5"/>
    </row>
    <row r="136" spans="3:5" ht="12.75">
      <c r="C136" s="1"/>
      <c r="D136" s="7"/>
      <c r="E136" s="5"/>
    </row>
    <row r="137" spans="3:5" ht="12.75">
      <c r="C137" s="1"/>
      <c r="D137" s="7"/>
      <c r="E137" s="5"/>
    </row>
    <row r="138" spans="3:5" ht="12.75">
      <c r="C138" s="1"/>
      <c r="D138" s="7"/>
      <c r="E138" s="5"/>
    </row>
    <row r="139" spans="3:5" ht="12.75">
      <c r="C139" s="1"/>
      <c r="D139" s="7"/>
      <c r="E139" s="5"/>
    </row>
    <row r="140" spans="3:5" ht="12.75">
      <c r="C140" s="1"/>
      <c r="D140" s="7"/>
      <c r="E140" s="5"/>
    </row>
    <row r="141" spans="3:5" ht="12.75">
      <c r="C141" s="1"/>
      <c r="D141" s="7"/>
      <c r="E141" s="5"/>
    </row>
    <row r="142" spans="3:5" ht="12.75">
      <c r="C142" s="1"/>
      <c r="D142" s="7"/>
      <c r="E142" s="5"/>
    </row>
    <row r="143" spans="3:5" ht="12.75">
      <c r="C143" s="1"/>
      <c r="D143" s="7"/>
      <c r="E143" s="5"/>
    </row>
    <row r="144" spans="3:5" ht="12.75">
      <c r="C144" s="1"/>
      <c r="D144" s="7"/>
      <c r="E144" s="5"/>
    </row>
    <row r="145" spans="3:5" ht="12.75">
      <c r="C145" s="1"/>
      <c r="D145" s="7"/>
      <c r="E145" s="5"/>
    </row>
    <row r="146" spans="3:5" ht="12.75">
      <c r="C146" s="1"/>
      <c r="D146" s="7"/>
      <c r="E146" s="5"/>
    </row>
    <row r="147" spans="3:5" ht="12.75">
      <c r="C147" s="1"/>
      <c r="D147" s="7"/>
      <c r="E147" s="5"/>
    </row>
    <row r="148" spans="3:5" ht="12.75">
      <c r="C148" s="1"/>
      <c r="D148" s="7"/>
      <c r="E148" s="5"/>
    </row>
    <row r="149" spans="3:5" ht="12.75">
      <c r="C149" s="1"/>
      <c r="D149" s="7"/>
      <c r="E149" s="5"/>
    </row>
    <row r="150" spans="3:5" ht="12.75">
      <c r="C150" s="1"/>
      <c r="D150" s="7"/>
      <c r="E150" s="5"/>
    </row>
    <row r="151" spans="3:5" ht="12.75">
      <c r="C151" s="1"/>
      <c r="D151" s="7"/>
      <c r="E151" s="5"/>
    </row>
    <row r="152" spans="3:5" ht="12.75">
      <c r="C152" s="1"/>
      <c r="D152" s="7"/>
      <c r="E152" s="5"/>
    </row>
    <row r="153" spans="3:5" ht="12.75">
      <c r="C153" s="1"/>
      <c r="D153" s="7"/>
      <c r="E153" s="5"/>
    </row>
    <row r="154" spans="3:5" ht="12.75">
      <c r="C154" s="1"/>
      <c r="D154" s="7"/>
      <c r="E154" s="5"/>
    </row>
    <row r="155" spans="3:5" ht="12.75">
      <c r="C155" s="1"/>
      <c r="D155" s="7"/>
      <c r="E155" s="5"/>
    </row>
    <row r="156" spans="3:5" ht="12.75">
      <c r="C156" s="1"/>
      <c r="D156" s="7"/>
      <c r="E156" s="5"/>
    </row>
    <row r="157" spans="3:5" ht="12.75">
      <c r="C157" s="1"/>
      <c r="D157" s="7"/>
      <c r="E157" s="5"/>
    </row>
    <row r="158" spans="3:5" ht="12.75">
      <c r="C158" s="1"/>
      <c r="D158" s="7"/>
      <c r="E158" s="5"/>
    </row>
    <row r="159" spans="3:5" ht="12.75">
      <c r="C159" s="1"/>
      <c r="D159" s="7"/>
      <c r="E159" s="5"/>
    </row>
    <row r="160" spans="3:5" ht="12.75">
      <c r="C160" s="1"/>
      <c r="D160" s="7"/>
      <c r="E160" s="5"/>
    </row>
    <row r="161" spans="3:5" ht="12.75">
      <c r="C161" s="1"/>
      <c r="D161" s="7"/>
      <c r="E161" s="5"/>
    </row>
    <row r="162" spans="3:5" ht="12.75">
      <c r="C162" s="1"/>
      <c r="D162" s="7"/>
      <c r="E162" s="5"/>
    </row>
    <row r="163" spans="3:5" ht="12.75">
      <c r="C163" s="1"/>
      <c r="D163" s="7"/>
      <c r="E163" s="5"/>
    </row>
    <row r="164" spans="3:5" ht="12.75">
      <c r="C164" s="1"/>
      <c r="D164" s="7"/>
      <c r="E164" s="5"/>
    </row>
    <row r="165" spans="3:5" ht="12.75">
      <c r="C165" s="1"/>
      <c r="D165" s="7"/>
      <c r="E165" s="5"/>
    </row>
    <row r="166" spans="3:5" ht="12.75">
      <c r="C166" s="1"/>
      <c r="D166" s="7"/>
      <c r="E166" s="5"/>
    </row>
    <row r="167" spans="3:5" ht="12.75">
      <c r="C167" s="1"/>
      <c r="D167" s="7"/>
      <c r="E167" s="5"/>
    </row>
    <row r="168" spans="3:5" ht="12.75">
      <c r="C168" s="1"/>
      <c r="D168" s="7"/>
      <c r="E168" s="5"/>
    </row>
    <row r="169" spans="3:5" ht="12.75">
      <c r="C169" s="1"/>
      <c r="D169" s="7"/>
      <c r="E169" s="5"/>
    </row>
    <row r="170" spans="3:5" ht="12.75">
      <c r="C170" s="1"/>
      <c r="D170" s="7"/>
      <c r="E170" s="5"/>
    </row>
    <row r="171" spans="3:5" ht="12.75">
      <c r="C171" s="1"/>
      <c r="D171" s="7"/>
      <c r="E171" s="5"/>
    </row>
    <row r="172" spans="3:5" ht="12.75">
      <c r="C172" s="1"/>
      <c r="D172" s="7"/>
      <c r="E172" s="5"/>
    </row>
    <row r="173" spans="3:5" ht="12.75">
      <c r="C173" s="1"/>
      <c r="D173" s="7"/>
      <c r="E173" s="5"/>
    </row>
    <row r="174" spans="3:5" ht="12.75">
      <c r="C174" s="1"/>
      <c r="D174" s="7"/>
      <c r="E174" s="5"/>
    </row>
    <row r="175" spans="3:5" ht="12.75">
      <c r="C175" s="1"/>
      <c r="D175" s="7"/>
      <c r="E175" s="5"/>
    </row>
    <row r="176" spans="3:5" ht="12.75">
      <c r="C176" s="1"/>
      <c r="D176" s="7"/>
      <c r="E176" s="5"/>
    </row>
    <row r="177" spans="3:5" ht="12.75">
      <c r="C177" s="1"/>
      <c r="D177" s="7"/>
      <c r="E177" s="5"/>
    </row>
    <row r="178" spans="3:5" ht="12.75">
      <c r="C178" s="1"/>
      <c r="D178" s="7"/>
      <c r="E178" s="5"/>
    </row>
    <row r="179" spans="3:5" ht="12.75">
      <c r="C179" s="1"/>
      <c r="D179" s="7"/>
      <c r="E179" s="5"/>
    </row>
    <row r="180" spans="3:5" ht="12.75">
      <c r="C180" s="1"/>
      <c r="D180" s="7"/>
      <c r="E180" s="5"/>
    </row>
    <row r="181" spans="3:5" ht="12.75">
      <c r="C181" s="1"/>
      <c r="D181" s="7"/>
      <c r="E181" s="5"/>
    </row>
    <row r="182" spans="3:5" ht="12.75">
      <c r="C182" s="1"/>
      <c r="D182" s="7"/>
      <c r="E182" s="5"/>
    </row>
    <row r="183" spans="3:5" ht="12.75">
      <c r="C183" s="1"/>
      <c r="D183" s="7"/>
      <c r="E183" s="5"/>
    </row>
    <row r="184" spans="3:5" ht="12.75">
      <c r="C184" s="1"/>
      <c r="D184" s="7"/>
      <c r="E184" s="5"/>
    </row>
    <row r="185" spans="3:5" ht="12.75">
      <c r="C185" s="1"/>
      <c r="D185" s="7"/>
      <c r="E185" s="5"/>
    </row>
    <row r="186" spans="3:5" ht="12.75">
      <c r="C186" s="1"/>
      <c r="D186" s="7"/>
      <c r="E186" s="5"/>
    </row>
    <row r="187" spans="3:5" ht="12.75">
      <c r="C187" s="1"/>
      <c r="D187" s="7"/>
      <c r="E187" s="5"/>
    </row>
    <row r="188" spans="3:5" ht="12.75">
      <c r="C188" s="1"/>
      <c r="D188" s="7"/>
      <c r="E188" s="5"/>
    </row>
    <row r="189" spans="3:5" ht="12.75">
      <c r="C189" s="1"/>
      <c r="D189" s="7"/>
      <c r="E189" s="5"/>
    </row>
    <row r="190" spans="3:5" ht="12.75">
      <c r="C190" s="1"/>
      <c r="D190" s="7"/>
      <c r="E190" s="5"/>
    </row>
    <row r="191" spans="3:5" ht="12.75">
      <c r="C191" s="1"/>
      <c r="D191" s="7"/>
      <c r="E191" s="5"/>
    </row>
    <row r="192" spans="3:5" ht="12.75">
      <c r="C192" s="1"/>
      <c r="D192" s="7"/>
      <c r="E192" s="5"/>
    </row>
    <row r="193" spans="3:5" ht="12.75">
      <c r="C193" s="1"/>
      <c r="D193" s="7"/>
      <c r="E193" s="5"/>
    </row>
    <row r="194" spans="3:5" ht="12.75">
      <c r="C194" s="1"/>
      <c r="D194" s="7"/>
      <c r="E194" s="5"/>
    </row>
    <row r="195" spans="3:5" ht="12.75">
      <c r="C195" s="1"/>
      <c r="D195" s="7"/>
      <c r="E195" s="5"/>
    </row>
    <row r="196" spans="3:5" ht="12.75">
      <c r="C196" s="1"/>
      <c r="D196" s="7"/>
      <c r="E196" s="5"/>
    </row>
    <row r="197" spans="3:5" ht="12.75">
      <c r="C197" s="1"/>
      <c r="D197" s="7"/>
      <c r="E197" s="5"/>
    </row>
    <row r="198" spans="3:5" ht="12.75">
      <c r="C198" s="1"/>
      <c r="D198" s="7"/>
      <c r="E198" s="5"/>
    </row>
    <row r="199" spans="3:5" ht="12.75">
      <c r="C199" s="1"/>
      <c r="D199" s="7"/>
      <c r="E199" s="5"/>
    </row>
    <row r="200" spans="3:5" ht="12.75">
      <c r="C200" s="1"/>
      <c r="D200" s="7"/>
      <c r="E200" s="5"/>
    </row>
    <row r="201" spans="3:5" ht="12.75">
      <c r="C201" s="1"/>
      <c r="D201" s="7"/>
      <c r="E201" s="5"/>
    </row>
    <row r="202" spans="3:5" ht="12.75">
      <c r="C202" s="1"/>
      <c r="D202" s="7"/>
      <c r="E202" s="5"/>
    </row>
    <row r="203" spans="3:5" ht="12.75">
      <c r="C203" s="1"/>
      <c r="D203" s="7"/>
      <c r="E203" s="5"/>
    </row>
    <row r="204" spans="3:5" ht="12.75">
      <c r="C204" s="1"/>
      <c r="D204" s="7"/>
      <c r="E204" s="5"/>
    </row>
    <row r="205" spans="3:5" ht="12.75">
      <c r="C205" s="1"/>
      <c r="D205" s="7"/>
      <c r="E205" s="5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</sheetData>
  <sheetProtection/>
  <autoFilter ref="A3:I82"/>
  <mergeCells count="2">
    <mergeCell ref="A2:H2"/>
    <mergeCell ref="B1:H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Cecilia Campos Sandinha Costa</dc:creator>
  <cp:keywords/>
  <dc:description/>
  <cp:lastModifiedBy>fabiogomes</cp:lastModifiedBy>
  <cp:lastPrinted>2017-09-19T15:22:49Z</cp:lastPrinted>
  <dcterms:created xsi:type="dcterms:W3CDTF">2009-07-27T13:10:05Z</dcterms:created>
  <dcterms:modified xsi:type="dcterms:W3CDTF">2017-09-19T15:24:12Z</dcterms:modified>
  <cp:category/>
  <cp:version/>
  <cp:contentType/>
  <cp:contentStatus/>
</cp:coreProperties>
</file>